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saan\Desktop\"/>
    </mc:Choice>
  </mc:AlternateContent>
  <bookViews>
    <workbookView xWindow="0" yWindow="0" windowWidth="20490" windowHeight="7530"/>
  </bookViews>
  <sheets>
    <sheet name="Sheet1" sheetId="1" r:id="rId1"/>
  </sheets>
  <definedNames>
    <definedName name="sales">Sheet1!$H$5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8" i="1" l="1"/>
  <c r="O9" i="1" s="1"/>
  <c r="M9" i="1"/>
  <c r="M10" i="1"/>
  <c r="M11" i="1"/>
  <c r="M12" i="1"/>
  <c r="M13" i="1"/>
  <c r="M14" i="1"/>
  <c r="M8" i="1"/>
  <c r="G8" i="1"/>
  <c r="G9" i="1" s="1"/>
  <c r="G10" i="1" s="1"/>
  <c r="H10" i="1" s="1"/>
  <c r="O10" i="1" l="1"/>
  <c r="O11" i="1" s="1"/>
  <c r="O12" i="1" s="1"/>
  <c r="O13" i="1" s="1"/>
  <c r="O14" i="1" s="1"/>
  <c r="I10" i="1"/>
  <c r="J10" i="1" s="1"/>
  <c r="H9" i="1"/>
  <c r="H8" i="1"/>
  <c r="I8" i="1"/>
  <c r="I9" i="1"/>
  <c r="J9" i="1" s="1"/>
  <c r="G11" i="1"/>
  <c r="I11" i="1" l="1"/>
  <c r="J11" i="1" s="1"/>
  <c r="H11" i="1"/>
  <c r="J8" i="1"/>
  <c r="G12" i="1"/>
  <c r="G13" i="1" l="1"/>
  <c r="H12" i="1"/>
  <c r="I12" i="1"/>
  <c r="H13" i="1" l="1"/>
  <c r="I13" i="1"/>
  <c r="J13" i="1" s="1"/>
  <c r="G14" i="1"/>
  <c r="J12" i="1"/>
  <c r="I14" i="1" l="1"/>
  <c r="H14" i="1"/>
  <c r="H15" i="1" s="1"/>
  <c r="N7" i="1" s="1"/>
  <c r="G15" i="1"/>
  <c r="J14" i="1" l="1"/>
  <c r="J15" i="1" s="1"/>
  <c r="I15" i="1"/>
</calcChain>
</file>

<file path=xl/sharedStrings.xml><?xml version="1.0" encoding="utf-8"?>
<sst xmlns="http://schemas.openxmlformats.org/spreadsheetml/2006/main" count="15" uniqueCount="13">
  <si>
    <t>Date</t>
  </si>
  <si>
    <t>Units</t>
  </si>
  <si>
    <t>Price/unit</t>
  </si>
  <si>
    <t>Total</t>
  </si>
  <si>
    <t>CGS</t>
  </si>
  <si>
    <t>Units left</t>
  </si>
  <si>
    <t>Value</t>
  </si>
  <si>
    <t>Sales</t>
  </si>
  <si>
    <t>Units sold</t>
  </si>
  <si>
    <t>CGS REPORT</t>
  </si>
  <si>
    <t>Purchase Data</t>
  </si>
  <si>
    <t>CGS FIFO Calculation</t>
  </si>
  <si>
    <t>FIFO INVENTORY VALUATION using Excel!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</si>
</sst>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;0;"/>
    <numFmt numFmtId="166" formatCode="[$-409]d\-mmm;@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64" fontId="0" fillId="0" borderId="5" xfId="0" applyNumberFormat="1" applyBorder="1"/>
    <xf numFmtId="166" fontId="0" fillId="0" borderId="0" xfId="0" applyNumberFormat="1"/>
    <xf numFmtId="164" fontId="0" fillId="0" borderId="8" xfId="0" applyNumberFormat="1" applyBorder="1"/>
    <xf numFmtId="0" fontId="2" fillId="2" borderId="0" xfId="0" applyFont="1" applyFill="1" applyAlignment="1">
      <alignment horizontal="center" vertical="center"/>
    </xf>
    <xf numFmtId="0" fontId="0" fillId="4" borderId="0" xfId="0" applyFill="1" applyAlignment="1">
      <alignment horizontal="center"/>
    </xf>
    <xf numFmtId="0" fontId="0" fillId="5" borderId="0" xfId="0" applyFill="1" applyAlignment="1">
      <alignment horizontal="center"/>
    </xf>
    <xf numFmtId="0" fontId="0" fillId="6" borderId="0" xfId="0" applyFill="1" applyAlignment="1">
      <alignment horizontal="center"/>
    </xf>
    <xf numFmtId="0" fontId="0" fillId="3" borderId="9" xfId="0" applyFill="1" applyBorder="1" applyAlignment="1">
      <alignment horizontal="center"/>
    </xf>
    <xf numFmtId="0" fontId="0" fillId="3" borderId="10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tabSelected="1" workbookViewId="0">
      <selection activeCell="L12" sqref="L12"/>
    </sheetView>
  </sheetViews>
  <sheetFormatPr defaultRowHeight="15" x14ac:dyDescent="0.25"/>
  <cols>
    <col min="1" max="1" width="2.85546875" customWidth="1"/>
    <col min="4" max="4" width="9.85546875" bestFit="1" customWidth="1"/>
    <col min="7" max="7" width="10.140625" customWidth="1"/>
    <col min="13" max="14" width="9.140625" hidden="1" customWidth="1"/>
  </cols>
  <sheetData>
    <row r="1" spans="1:17" ht="29.25" customHeight="1" x14ac:dyDescent="0.25">
      <c r="A1" s="10" t="s">
        <v>12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</row>
    <row r="3" spans="1:17" x14ac:dyDescent="0.25">
      <c r="B3" s="11" t="s">
        <v>10</v>
      </c>
      <c r="C3" s="11"/>
      <c r="D3" s="11"/>
      <c r="E3" s="11"/>
      <c r="G3" s="12" t="s">
        <v>11</v>
      </c>
      <c r="H3" s="12"/>
      <c r="I3" s="12"/>
      <c r="J3" s="12"/>
      <c r="L3" s="13" t="s">
        <v>9</v>
      </c>
      <c r="M3" s="13"/>
      <c r="N3" s="13"/>
      <c r="O3" s="13"/>
    </row>
    <row r="5" spans="1:17" x14ac:dyDescent="0.25">
      <c r="G5" s="16" t="s">
        <v>7</v>
      </c>
      <c r="H5" s="14">
        <v>15000</v>
      </c>
      <c r="I5" s="15"/>
    </row>
    <row r="7" spans="1:17" x14ac:dyDescent="0.25">
      <c r="B7" s="16" t="s">
        <v>0</v>
      </c>
      <c r="C7" s="16" t="s">
        <v>1</v>
      </c>
      <c r="D7" s="16" t="s">
        <v>2</v>
      </c>
      <c r="E7" s="16" t="s">
        <v>3</v>
      </c>
      <c r="G7" s="20" t="s">
        <v>8</v>
      </c>
      <c r="H7" s="21" t="s">
        <v>4</v>
      </c>
      <c r="I7" s="21" t="s">
        <v>5</v>
      </c>
      <c r="J7" s="22" t="s">
        <v>6</v>
      </c>
      <c r="L7" s="17" t="s">
        <v>1</v>
      </c>
      <c r="M7" s="18"/>
      <c r="N7" s="18">
        <f>H15</f>
        <v>163400</v>
      </c>
      <c r="O7" s="19" t="s">
        <v>4</v>
      </c>
    </row>
    <row r="8" spans="1:17" x14ac:dyDescent="0.25">
      <c r="B8" s="8">
        <v>42552</v>
      </c>
      <c r="C8">
        <v>1000</v>
      </c>
      <c r="D8">
        <v>10</v>
      </c>
      <c r="E8">
        <v>10000</v>
      </c>
      <c r="G8" s="1">
        <f>MIN(C8,sales-SUM($G$7:G7))</f>
        <v>1000</v>
      </c>
      <c r="H8" s="2">
        <f>G8*D8</f>
        <v>10000</v>
      </c>
      <c r="I8" s="2">
        <f>C8-G8</f>
        <v>0</v>
      </c>
      <c r="J8" s="3">
        <f>I8*D8</f>
        <v>0</v>
      </c>
      <c r="L8" s="1">
        <v>1000</v>
      </c>
      <c r="M8" s="2">
        <f>SUM($L$8:L8)</f>
        <v>1000</v>
      </c>
      <c r="N8" s="2">
        <f t="dataTable" ref="N8:N14" dt2D="0" dtr="0" r1="H5"/>
        <v>10000</v>
      </c>
      <c r="O8" s="7">
        <f>N8</f>
        <v>10000</v>
      </c>
    </row>
    <row r="9" spans="1:17" x14ac:dyDescent="0.25">
      <c r="B9" s="8">
        <v>42555</v>
      </c>
      <c r="C9">
        <v>2000</v>
      </c>
      <c r="D9">
        <v>13</v>
      </c>
      <c r="E9">
        <v>26000</v>
      </c>
      <c r="G9" s="1">
        <f>MIN(C9,sales-SUM($G$7:G8))</f>
        <v>2000</v>
      </c>
      <c r="H9" s="2">
        <f>G9*D9</f>
        <v>26000</v>
      </c>
      <c r="I9" s="2">
        <f>C9-G9</f>
        <v>0</v>
      </c>
      <c r="J9" s="3">
        <f>I9*D9</f>
        <v>0</v>
      </c>
      <c r="L9" s="1">
        <v>2000</v>
      </c>
      <c r="M9" s="2">
        <f>SUM($L$8:L9)</f>
        <v>3000</v>
      </c>
      <c r="N9" s="2">
        <v>36000</v>
      </c>
      <c r="O9" s="7">
        <f>N9-SUM($O$8:O8)</f>
        <v>26000</v>
      </c>
    </row>
    <row r="10" spans="1:17" x14ac:dyDescent="0.25">
      <c r="B10" s="8">
        <v>42559</v>
      </c>
      <c r="C10">
        <v>2200</v>
      </c>
      <c r="D10">
        <v>12</v>
      </c>
      <c r="E10">
        <v>26400</v>
      </c>
      <c r="G10" s="1">
        <f>MIN(C10,sales-SUM($G$7:G9))</f>
        <v>2200</v>
      </c>
      <c r="H10" s="2">
        <f>G10*D10</f>
        <v>26400</v>
      </c>
      <c r="I10" s="2">
        <f>C10-G10</f>
        <v>0</v>
      </c>
      <c r="J10" s="3">
        <f>I10*D10</f>
        <v>0</v>
      </c>
      <c r="L10" s="1">
        <v>3300</v>
      </c>
      <c r="M10" s="2">
        <f>SUM($L$8:L10)</f>
        <v>6300</v>
      </c>
      <c r="N10" s="2">
        <v>74500</v>
      </c>
      <c r="O10" s="7">
        <f>N10-SUM($O$8:O9)</f>
        <v>38500</v>
      </c>
    </row>
    <row r="11" spans="1:17" x14ac:dyDescent="0.25">
      <c r="B11" s="8">
        <v>42565</v>
      </c>
      <c r="C11">
        <v>3000</v>
      </c>
      <c r="D11">
        <v>11</v>
      </c>
      <c r="E11">
        <v>33000</v>
      </c>
      <c r="G11" s="1">
        <f>MIN(C11,sales-SUM($G$7:G10))</f>
        <v>3000</v>
      </c>
      <c r="H11" s="2">
        <f>G11*D11</f>
        <v>33000</v>
      </c>
      <c r="I11" s="2">
        <f>C11-G11</f>
        <v>0</v>
      </c>
      <c r="J11" s="3">
        <f>I11*D11</f>
        <v>0</v>
      </c>
      <c r="L11" s="1">
        <v>4125</v>
      </c>
      <c r="M11" s="2">
        <f>SUM($L$8:L11)</f>
        <v>10425</v>
      </c>
      <c r="N11" s="2">
        <v>117650</v>
      </c>
      <c r="O11" s="7">
        <f>N11-SUM($O$8:O10)</f>
        <v>43150</v>
      </c>
    </row>
    <row r="12" spans="1:17" x14ac:dyDescent="0.25">
      <c r="B12" s="8">
        <v>42573</v>
      </c>
      <c r="C12">
        <v>10000</v>
      </c>
      <c r="D12">
        <v>10</v>
      </c>
      <c r="E12">
        <v>100000</v>
      </c>
      <c r="G12" s="1">
        <f>MIN(C12,sales-SUM($G$7:G11))</f>
        <v>6800</v>
      </c>
      <c r="H12" s="2">
        <f>G12*D12</f>
        <v>68000</v>
      </c>
      <c r="I12" s="2">
        <f>C12-G12</f>
        <v>3200</v>
      </c>
      <c r="J12" s="3">
        <f>I12*D12</f>
        <v>32000</v>
      </c>
      <c r="L12" s="1"/>
      <c r="M12" s="2">
        <f>SUM($L$8:L12)</f>
        <v>10425</v>
      </c>
      <c r="N12" s="2">
        <v>117650</v>
      </c>
      <c r="O12" s="7">
        <f>N12-SUM($O$8:O11)</f>
        <v>0</v>
      </c>
    </row>
    <row r="13" spans="1:17" x14ac:dyDescent="0.25">
      <c r="B13" s="8">
        <v>42576</v>
      </c>
      <c r="C13">
        <v>5600</v>
      </c>
      <c r="D13">
        <v>14</v>
      </c>
      <c r="E13">
        <v>78400</v>
      </c>
      <c r="G13" s="1">
        <f>MIN(C13,sales-SUM($G$7:G12))</f>
        <v>0</v>
      </c>
      <c r="H13" s="2">
        <f>G13*D13</f>
        <v>0</v>
      </c>
      <c r="I13" s="2">
        <f>C13-G13</f>
        <v>5600</v>
      </c>
      <c r="J13" s="3">
        <f>I13*D13</f>
        <v>78400</v>
      </c>
      <c r="L13" s="1"/>
      <c r="M13" s="2">
        <f>SUM($L$8:L13)</f>
        <v>10425</v>
      </c>
      <c r="N13" s="2">
        <v>117650</v>
      </c>
      <c r="O13" s="7">
        <f>N13-SUM($O$8:O12)</f>
        <v>0</v>
      </c>
    </row>
    <row r="14" spans="1:17" x14ac:dyDescent="0.25">
      <c r="B14" s="8">
        <v>42581</v>
      </c>
      <c r="C14">
        <v>7200</v>
      </c>
      <c r="D14">
        <v>13</v>
      </c>
      <c r="E14">
        <v>93600</v>
      </c>
      <c r="G14" s="4">
        <f>MIN(C14,sales-SUM($G$7:G13))</f>
        <v>0</v>
      </c>
      <c r="H14" s="5">
        <f>G14*D14</f>
        <v>0</v>
      </c>
      <c r="I14" s="5">
        <f>C14-G14</f>
        <v>7200</v>
      </c>
      <c r="J14" s="6">
        <f>I14*D14</f>
        <v>93600</v>
      </c>
      <c r="L14" s="4"/>
      <c r="M14" s="2">
        <f>SUM($L$8:L14)</f>
        <v>10425</v>
      </c>
      <c r="N14" s="5">
        <v>117650</v>
      </c>
      <c r="O14" s="9">
        <f>N14-SUM($O$8:O13)</f>
        <v>0</v>
      </c>
    </row>
    <row r="15" spans="1:17" x14ac:dyDescent="0.25">
      <c r="G15">
        <f t="shared" ref="G15:J15" si="0">SUM(G8:G14)</f>
        <v>15000</v>
      </c>
      <c r="H15">
        <f t="shared" si="0"/>
        <v>163400</v>
      </c>
      <c r="I15">
        <f t="shared" si="0"/>
        <v>16000</v>
      </c>
      <c r="J15">
        <f t="shared" si="0"/>
        <v>204000</v>
      </c>
    </row>
  </sheetData>
  <mergeCells count="5">
    <mergeCell ref="H5:I5"/>
    <mergeCell ref="L3:O3"/>
    <mergeCell ref="B3:E3"/>
    <mergeCell ref="G3:J3"/>
    <mergeCell ref="A1:Q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Hasaan Fazal</dc:creator>
  <cp:lastModifiedBy>Hasaan Fazal</cp:lastModifiedBy>
  <dcterms:created xsi:type="dcterms:W3CDTF">2016-02-19T11:40:46Z</dcterms:created>
  <dcterms:modified xsi:type="dcterms:W3CDTF">2016-02-19T14:52:24Z</dcterms:modified>
</cp:coreProperties>
</file>